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LIR 2026\Statistikat\Te sakta per publikim\"/>
    </mc:Choice>
  </mc:AlternateContent>
  <xr:revisionPtr revIDLastSave="0" documentId="13_ncr:1_{D53F9891-7532-409C-AC70-24B6D9FF1FE8}" xr6:coauthVersionLast="36" xr6:coauthVersionMax="36" xr10:uidLastSave="{00000000-0000-0000-0000-000000000000}"/>
  <bookViews>
    <workbookView xWindow="0" yWindow="0" windowWidth="28800" windowHeight="12105" xr2:uid="{7CA09243-87E2-4822-A713-FAF7E5B8B7D3}"/>
  </bookViews>
  <sheets>
    <sheet name="Realizimi dhe struktura e shpen" sheetId="1" r:id="rId1"/>
    <sheet name="Thesari" sheetId="2" r:id="rId2"/>
    <sheet name="Burimet Njerezore" sheetId="3" r:id="rId3"/>
  </sheets>
  <definedNames>
    <definedName name="_xlnm.Print_Area" localSheetId="0">'Realizimi dhe struktura e shpen'!$A$1:$G$32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2" l="1"/>
  <c r="Q7" i="2"/>
  <c r="Q8" i="2"/>
  <c r="Q9" i="2"/>
  <c r="Q10" i="2"/>
  <c r="Q11" i="2"/>
  <c r="Q6" i="2"/>
  <c r="F6" i="1" l="1"/>
  <c r="F7" i="1"/>
  <c r="F8" i="1"/>
  <c r="F9" i="1"/>
  <c r="F10" i="1"/>
  <c r="F5" i="1"/>
  <c r="E9" i="1"/>
  <c r="E8" i="1"/>
  <c r="E7" i="1"/>
  <c r="E6" i="1"/>
  <c r="E5" i="1"/>
  <c r="E10" i="1"/>
  <c r="R12" i="2" l="1"/>
  <c r="P12" i="2"/>
  <c r="Q12" i="2" s="1"/>
  <c r="O12" i="2"/>
  <c r="N12" i="2"/>
  <c r="J12" i="2"/>
  <c r="H12" i="2"/>
  <c r="K12" i="2"/>
  <c r="I12" i="2"/>
</calcChain>
</file>

<file path=xl/sharedStrings.xml><?xml version="1.0" encoding="utf-8"?>
<sst xmlns="http://schemas.openxmlformats.org/spreadsheetml/2006/main" count="156" uniqueCount="110">
  <si>
    <t>Emërtimi</t>
  </si>
  <si>
    <t>Paga, shpërblime dhe të tjera shpenzime personeli</t>
  </si>
  <si>
    <t>Kontribute për sigurime shoqërore dhe shëndetësore</t>
  </si>
  <si>
    <t>Mallra dhe shërbime të tjera</t>
  </si>
  <si>
    <t>Artikull</t>
  </si>
  <si>
    <t>Transferimet korrente jashtë</t>
  </si>
  <si>
    <t>Transferta për buxhetet familjare dhe individët</t>
  </si>
  <si>
    <t>Plani</t>
  </si>
  <si>
    <t>ART</t>
  </si>
  <si>
    <t>PLAN VJETOR</t>
  </si>
  <si>
    <t>Diferenca</t>
  </si>
  <si>
    <t>Shpenzime Kapitale</t>
  </si>
  <si>
    <t>KOD</t>
  </si>
  <si>
    <t>GR</t>
  </si>
  <si>
    <t>PROG</t>
  </si>
  <si>
    <t>KAP</t>
  </si>
  <si>
    <t>PROJEKT</t>
  </si>
  <si>
    <t>PLAN THESARIT Mujor</t>
  </si>
  <si>
    <t xml:space="preserve">SHPENZ THESARI </t>
  </si>
  <si>
    <t>DEBIT 466</t>
  </si>
  <si>
    <t>TRANSF 604</t>
  </si>
  <si>
    <t>Fatura te papaguara</t>
  </si>
  <si>
    <t>xhirim brend</t>
  </si>
  <si>
    <t>minus sig + tatimet</t>
  </si>
  <si>
    <t>BANKA</t>
  </si>
  <si>
    <t>Dif Shpenz - Banka Fatura 2025</t>
  </si>
  <si>
    <t>Nr. Punonj</t>
  </si>
  <si>
    <t>J</t>
  </si>
  <si>
    <t>K</t>
  </si>
  <si>
    <t>L</t>
  </si>
  <si>
    <t>LL</t>
  </si>
  <si>
    <t>M</t>
  </si>
  <si>
    <t>N</t>
  </si>
  <si>
    <t>O=I+J-K-L-M-N</t>
  </si>
  <si>
    <t>P=I-O</t>
  </si>
  <si>
    <t>PLAN</t>
  </si>
  <si>
    <t>FAKT</t>
  </si>
  <si>
    <t>`01110</t>
  </si>
  <si>
    <t>96701AA</t>
  </si>
  <si>
    <t>18AC201</t>
  </si>
  <si>
    <t>Totali</t>
  </si>
  <si>
    <t>Fakti</t>
  </si>
  <si>
    <t>% e realizimit</t>
  </si>
  <si>
    <t>EMERTIMI</t>
  </si>
  <si>
    <t>Realizimi i buxhetit për periudhën Janar - Qershor 2026</t>
  </si>
  <si>
    <t>Struktura e shpenzimeve Janar - Qershor 2026 në %</t>
  </si>
  <si>
    <t>Periudha</t>
  </si>
  <si>
    <t>Trajnime</t>
  </si>
  <si>
    <t>Temat</t>
  </si>
  <si>
    <t>Kohezgjatja mesatare</t>
  </si>
  <si>
    <t>Nr. Punonjes</t>
  </si>
  <si>
    <t>3-mujori I</t>
  </si>
  <si>
    <t>Kuptueshmëria dhe mirëadministrimi
 i procedurave administrative (me çertifikim)</t>
  </si>
  <si>
    <t xml:space="preserve">2 dite </t>
  </si>
  <si>
    <t>Roli i administratës në luftimin e diskriminit
të stereotipeve në ofrimin e shërbimeve publike (me çertifikim)</t>
  </si>
  <si>
    <t xml:space="preserve">1 dite </t>
  </si>
  <si>
    <t>Analiza e të dhënave dhe metodologjitë
 online  (me çertifikim)</t>
  </si>
  <si>
    <t>Etika dhe Integriteti dhe Transparenca në
Administratën publike (me çertifikim)</t>
  </si>
  <si>
    <t xml:space="preserve">Vleresimi I ndikimit si instrument ne Hartimin 
e legjislacionit </t>
  </si>
  <si>
    <t xml:space="preserve">
1 dite 
</t>
  </si>
  <si>
    <t>3-mujori II</t>
  </si>
  <si>
    <t>Etika dhe Integriteti dhe Transparenca në Administratën 
publike (me çertifikim)</t>
  </si>
  <si>
    <t xml:space="preserve">Sjellja organizative </t>
  </si>
  <si>
    <t xml:space="preserve">Planifikimi strategjik </t>
  </si>
  <si>
    <t>3-mujori III</t>
  </si>
  <si>
    <t>Procesi I negociatave per anetaresimin ne BE dhe monitorimi</t>
  </si>
  <si>
    <t xml:space="preserve">14 dite </t>
  </si>
  <si>
    <t xml:space="preserve">Hartimi I raporteve te Vleresimit te ndikim rregullator </t>
  </si>
  <si>
    <t xml:space="preserve">Bazat e statistikave </t>
  </si>
  <si>
    <t xml:space="preserve">Rritja e efikasitetit organizativ permes auditimit te performances </t>
  </si>
  <si>
    <t>3-mujori IV</t>
  </si>
  <si>
    <t xml:space="preserve">Trajnim per arkivat </t>
  </si>
  <si>
    <t>11 dite</t>
  </si>
  <si>
    <t xml:space="preserve">Prokurimet publike niveli mesatar </t>
  </si>
  <si>
    <t>1 dite</t>
  </si>
  <si>
    <t xml:space="preserve">Grupmosha      </t>
  </si>
  <si>
    <t>Nr. Punonjës</t>
  </si>
  <si>
    <t>Femra</t>
  </si>
  <si>
    <t>Meshkuj</t>
  </si>
  <si>
    <t>20-29</t>
  </si>
  <si>
    <t>30-39</t>
  </si>
  <si>
    <t>40-49</t>
  </si>
  <si>
    <t>Mbi 50</t>
  </si>
  <si>
    <t>Viti 2026</t>
  </si>
  <si>
    <t>Viti 2027</t>
  </si>
  <si>
    <t>Viti 2028</t>
  </si>
  <si>
    <t>Viti</t>
  </si>
  <si>
    <t>Nr. Punonjësve Plan</t>
  </si>
  <si>
    <t>Nr. punonjësve Fakt</t>
  </si>
  <si>
    <t>Mosha mesatare</t>
  </si>
  <si>
    <t>Vjetërsia mesatare në punë</t>
  </si>
  <si>
    <t>Total</t>
  </si>
  <si>
    <t>Pozicione kategoria ekzekutive</t>
  </si>
  <si>
    <t>Pozicione kategoria e ulët</t>
  </si>
  <si>
    <t>Pozicione kategoria e mesme</t>
  </si>
  <si>
    <t>Pozicione kategoria e lartë</t>
  </si>
  <si>
    <t>Procedura rekrutimi</t>
  </si>
  <si>
    <t>Transferime</t>
  </si>
  <si>
    <t>Pezullime</t>
  </si>
  <si>
    <t>Lëvizje paralele</t>
  </si>
  <si>
    <t>Pranim në shërbimin civil</t>
  </si>
  <si>
    <t>Ngritje në detyrë / Pranim nga jashtë</t>
  </si>
  <si>
    <t>Zhvillo aftesi, nderto administraten e te nesermes</t>
  </si>
  <si>
    <t>3 dite</t>
  </si>
  <si>
    <t>2 dite</t>
  </si>
  <si>
    <t>Struktura e punonjësve sipas grupmoshave dhe gjinisë</t>
  </si>
  <si>
    <t>Trajnimet e zhvilluara sipas periudhave 3‑mujore - Viti 2026</t>
  </si>
  <si>
    <t>Punonjësit sipas viteve, planit, faktit dhe treguesve demografikë</t>
  </si>
  <si>
    <t>Rekrutimet sipas kategorive të pozicioneve dhe lëvizjeve në shërbimin civil</t>
  </si>
  <si>
    <t>Realizimi i shpenzimeve në Janar - Qershor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</si>
</sst>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-* #,##0.00_L_e_k_-;\-* #,##0.00_L_e_k_-;_-* &quot;-&quot;??_L_e_k_-;_-@_-"/>
    <numFmt numFmtId="167" formatCode="_-* #,##0_L_e_k_-;\-* #,##0_L_e_k_-;_-* &quot;-&quot;??_L_e_k_-;_-@_-"/>
    <numFmt numFmtId="168" formatCode="_(* #,##0.0_);_(* \(#,##0.0\);_(* &quot;-&quot;??_);_(@_)"/>
    <numFmt numFmtId="169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double">
        <color theme="4"/>
      </bottom>
      <diagonal/>
    </border>
    <border>
      <left/>
      <right/>
      <top style="medium">
        <color indexed="6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uble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double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theme="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double">
        <color theme="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theme="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double">
        <color theme="4"/>
      </bottom>
      <diagonal/>
    </border>
    <border>
      <left style="thin">
        <color theme="4"/>
      </left>
      <right style="medium">
        <color indexed="64"/>
      </right>
      <top style="double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medium">
        <color indexed="64"/>
      </bottom>
      <diagonal/>
    </border>
    <border>
      <left style="thin">
        <color theme="4"/>
      </left>
      <right style="medium">
        <color indexed="64"/>
      </right>
      <top style="double">
        <color theme="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rgb="FF00B0F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rgb="FF00B0F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rgb="FF00B0F0"/>
      </bottom>
      <diagonal/>
    </border>
    <border>
      <left style="medium">
        <color indexed="64"/>
      </left>
      <right style="thin">
        <color auto="1"/>
      </right>
      <top style="double">
        <color rgb="FF00B0F0"/>
      </top>
      <bottom style="double">
        <color rgb="FF00B0F0"/>
      </bottom>
      <diagonal/>
    </border>
    <border>
      <left style="thin">
        <color auto="1"/>
      </left>
      <right style="thin">
        <color auto="1"/>
      </right>
      <top style="double">
        <color rgb="FF00B0F0"/>
      </top>
      <bottom style="double">
        <color rgb="FF00B0F0"/>
      </bottom>
      <diagonal/>
    </border>
    <border>
      <left style="thin">
        <color auto="1"/>
      </left>
      <right style="medium">
        <color indexed="64"/>
      </right>
      <top style="double">
        <color rgb="FF00B0F0"/>
      </top>
      <bottom style="double">
        <color rgb="FF00B0F0"/>
      </bottom>
      <diagonal/>
    </border>
    <border>
      <left style="medium">
        <color indexed="64"/>
      </left>
      <right style="thin">
        <color auto="1"/>
      </right>
      <top style="double">
        <color rgb="FF00B0F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rgb="FF00B0F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rgb="FF00B0F0"/>
      </top>
      <bottom style="medium">
        <color indexed="64"/>
      </bottom>
      <diagonal/>
    </border>
    <border>
      <left style="medium">
        <color indexed="64"/>
      </left>
      <right style="thin">
        <color theme="4"/>
      </right>
      <top style="double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4"/>
      </right>
      <top style="double">
        <color theme="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B0F0"/>
      </bottom>
      <diagonal/>
    </border>
    <border>
      <left/>
      <right style="thin">
        <color indexed="64"/>
      </right>
      <top style="medium">
        <color indexed="64"/>
      </top>
      <bottom style="double">
        <color rgb="FF00B0F0"/>
      </bottom>
      <diagonal/>
    </border>
    <border>
      <left style="medium">
        <color indexed="64"/>
      </left>
      <right style="medium">
        <color indexed="64"/>
      </right>
      <top style="double">
        <color rgb="FF00B0F0"/>
      </top>
      <bottom style="double">
        <color rgb="FF00B0F0"/>
      </bottom>
      <diagonal/>
    </border>
    <border>
      <left/>
      <right style="thin">
        <color indexed="64"/>
      </right>
      <top style="double">
        <color rgb="FF00B0F0"/>
      </top>
      <bottom style="double">
        <color rgb="FF00B0F0"/>
      </bottom>
      <diagonal/>
    </border>
    <border>
      <left style="medium">
        <color indexed="64"/>
      </left>
      <right style="medium">
        <color indexed="64"/>
      </right>
      <top style="double">
        <color rgb="FF00B0F0"/>
      </top>
      <bottom style="medium">
        <color indexed="64"/>
      </bottom>
      <diagonal/>
    </border>
    <border>
      <left/>
      <right style="thin">
        <color indexed="64"/>
      </right>
      <top style="double">
        <color rgb="FF00B0F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 style="double">
        <color rgb="FF00B0F0"/>
      </top>
      <bottom/>
      <diagonal/>
    </border>
    <border>
      <left style="thin">
        <color auto="1"/>
      </left>
      <right style="thin">
        <color auto="1"/>
      </right>
      <top style="double">
        <color rgb="FF00B0F0"/>
      </top>
      <bottom/>
      <diagonal/>
    </border>
    <border>
      <left style="thin">
        <color auto="1"/>
      </left>
      <right style="medium">
        <color indexed="64"/>
      </right>
      <top style="double">
        <color rgb="FF00B0F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4" fillId="0" borderId="5" applyNumberFormat="0" applyFill="0" applyAlignment="0" applyProtection="0"/>
  </cellStyleXfs>
  <cellXfs count="236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6" fontId="10" fillId="0" borderId="0" xfId="1" applyNumberFormat="1" applyFont="1"/>
    <xf numFmtId="167" fontId="10" fillId="0" borderId="0" xfId="0" applyNumberFormat="1" applyFont="1"/>
    <xf numFmtId="0" fontId="2" fillId="0" borderId="0" xfId="0" applyFont="1"/>
    <xf numFmtId="164" fontId="2" fillId="0" borderId="0" xfId="0" applyNumberFormat="1" applyFont="1"/>
    <xf numFmtId="4" fontId="3" fillId="0" borderId="0" xfId="0" applyNumberFormat="1" applyFont="1"/>
    <xf numFmtId="167" fontId="10" fillId="0" borderId="0" xfId="1" applyNumberFormat="1" applyFont="1"/>
    <xf numFmtId="166" fontId="11" fillId="0" borderId="0" xfId="1" applyNumberFormat="1" applyFont="1"/>
    <xf numFmtId="0" fontId="12" fillId="0" borderId="0" xfId="0" applyFont="1"/>
    <xf numFmtId="0" fontId="13" fillId="0" borderId="0" xfId="0" applyFont="1"/>
    <xf numFmtId="167" fontId="12" fillId="0" borderId="0" xfId="0" applyNumberFormat="1" applyFont="1"/>
    <xf numFmtId="4" fontId="5" fillId="0" borderId="0" xfId="0" applyNumberFormat="1" applyFont="1"/>
    <xf numFmtId="164" fontId="5" fillId="0" borderId="0" xfId="0" applyNumberFormat="1" applyFont="1"/>
    <xf numFmtId="164" fontId="15" fillId="0" borderId="0" xfId="0" applyNumberFormat="1" applyFont="1"/>
    <xf numFmtId="0" fontId="16" fillId="0" borderId="0" xfId="0" applyFont="1"/>
    <xf numFmtId="0" fontId="17" fillId="0" borderId="0" xfId="0" applyFont="1"/>
    <xf numFmtId="4" fontId="17" fillId="0" borderId="0" xfId="0" applyNumberFormat="1" applyFont="1"/>
    <xf numFmtId="164" fontId="4" fillId="0" borderId="0" xfId="0" applyNumberFormat="1" applyFont="1"/>
    <xf numFmtId="164" fontId="18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/>
    <xf numFmtId="4" fontId="4" fillId="0" borderId="0" xfId="0" applyNumberFormat="1" applyFont="1"/>
    <xf numFmtId="4" fontId="7" fillId="0" borderId="0" xfId="0" applyNumberFormat="1" applyFont="1"/>
    <xf numFmtId="0" fontId="19" fillId="0" borderId="0" xfId="0" applyFont="1" applyAlignment="1"/>
    <xf numFmtId="4" fontId="20" fillId="0" borderId="0" xfId="0" applyNumberFormat="1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6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5" fontId="5" fillId="0" borderId="13" xfId="2" applyNumberFormat="1" applyFont="1" applyFill="1" applyBorder="1" applyAlignment="1">
      <alignment horizontal="left" vertical="center" wrapText="1"/>
    </xf>
    <xf numFmtId="165" fontId="5" fillId="0" borderId="13" xfId="2" applyNumberFormat="1" applyFont="1" applyFill="1" applyBorder="1" applyAlignment="1">
      <alignment horizontal="left" vertical="center"/>
    </xf>
    <xf numFmtId="165" fontId="5" fillId="2" borderId="13" xfId="2" applyNumberFormat="1" applyFont="1" applyFill="1" applyBorder="1" applyAlignment="1">
      <alignment horizontal="left" vertical="center"/>
    </xf>
    <xf numFmtId="0" fontId="24" fillId="0" borderId="13" xfId="2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4" fillId="0" borderId="12" xfId="2" applyBorder="1" applyAlignment="1">
      <alignment horizontal="center" vertical="center"/>
    </xf>
    <xf numFmtId="0" fontId="24" fillId="0" borderId="13" xfId="2" applyNumberFormat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167" fontId="5" fillId="0" borderId="13" xfId="2" applyNumberFormat="1" applyFont="1" applyBorder="1" applyAlignment="1">
      <alignment horizontal="right" vertical="center"/>
    </xf>
    <xf numFmtId="3" fontId="4" fillId="0" borderId="13" xfId="2" applyNumberFormat="1" applyFont="1" applyBorder="1" applyAlignment="1">
      <alignment vertical="center"/>
    </xf>
    <xf numFmtId="3" fontId="4" fillId="0" borderId="13" xfId="2" applyNumberFormat="1" applyFont="1" applyFill="1" applyBorder="1" applyAlignment="1">
      <alignment vertical="center"/>
    </xf>
    <xf numFmtId="3" fontId="4" fillId="0" borderId="13" xfId="2" applyNumberFormat="1" applyFont="1" applyBorder="1" applyAlignment="1">
      <alignment horizontal="right" vertical="center"/>
    </xf>
    <xf numFmtId="3" fontId="4" fillId="0" borderId="14" xfId="2" applyNumberFormat="1" applyFont="1" applyBorder="1" applyAlignment="1">
      <alignment vertical="center"/>
    </xf>
    <xf numFmtId="3" fontId="4" fillId="0" borderId="13" xfId="2" applyNumberFormat="1" applyFont="1" applyFill="1" applyBorder="1" applyAlignment="1">
      <alignment horizontal="center" vertical="center"/>
    </xf>
    <xf numFmtId="3" fontId="4" fillId="0" borderId="13" xfId="2" applyNumberFormat="1" applyFont="1" applyFill="1" applyBorder="1" applyAlignment="1">
      <alignment horizontal="right" vertical="center"/>
    </xf>
    <xf numFmtId="3" fontId="4" fillId="0" borderId="21" xfId="2" applyNumberFormat="1" applyFont="1" applyBorder="1" applyAlignment="1">
      <alignment vertical="center"/>
    </xf>
    <xf numFmtId="0" fontId="5" fillId="0" borderId="21" xfId="2" applyFont="1" applyBorder="1" applyAlignment="1">
      <alignment horizontal="center" vertical="center"/>
    </xf>
    <xf numFmtId="0" fontId="5" fillId="3" borderId="21" xfId="2" applyFont="1" applyFill="1" applyBorder="1" applyAlignment="1">
      <alignment horizontal="center" vertical="center"/>
    </xf>
    <xf numFmtId="0" fontId="5" fillId="0" borderId="21" xfId="2" applyFont="1" applyBorder="1" applyAlignment="1">
      <alignment vertical="center"/>
    </xf>
    <xf numFmtId="167" fontId="5" fillId="0" borderId="21" xfId="2" applyNumberFormat="1" applyFont="1" applyBorder="1" applyAlignment="1">
      <alignment horizontal="right" vertical="center"/>
    </xf>
    <xf numFmtId="3" fontId="4" fillId="0" borderId="21" xfId="2" applyNumberFormat="1" applyFont="1" applyFill="1" applyBorder="1" applyAlignment="1">
      <alignment vertical="center"/>
    </xf>
    <xf numFmtId="3" fontId="4" fillId="0" borderId="21" xfId="2" applyNumberFormat="1" applyFont="1" applyFill="1" applyBorder="1" applyAlignment="1">
      <alignment horizontal="right" vertical="center"/>
    </xf>
    <xf numFmtId="3" fontId="4" fillId="0" borderId="22" xfId="2" applyNumberFormat="1" applyFont="1" applyBorder="1" applyAlignment="1">
      <alignment vertical="center"/>
    </xf>
    <xf numFmtId="167" fontId="5" fillId="3" borderId="3" xfId="2" applyNumberFormat="1" applyFont="1" applyFill="1" applyBorder="1" applyAlignment="1">
      <alignment horizontal="center" vertical="center"/>
    </xf>
    <xf numFmtId="3" fontId="5" fillId="3" borderId="3" xfId="2" applyNumberFormat="1" applyFont="1" applyFill="1" applyBorder="1" applyAlignment="1">
      <alignment vertical="center"/>
    </xf>
    <xf numFmtId="3" fontId="5" fillId="3" borderId="3" xfId="2" applyNumberFormat="1" applyFont="1" applyFill="1" applyBorder="1" applyAlignment="1">
      <alignment horizontal="center" vertical="center"/>
    </xf>
    <xf numFmtId="3" fontId="5" fillId="3" borderId="3" xfId="2" applyNumberFormat="1" applyFont="1" applyFill="1" applyBorder="1" applyAlignment="1">
      <alignment horizontal="right" vertical="center"/>
    </xf>
    <xf numFmtId="3" fontId="5" fillId="3" borderId="4" xfId="2" applyNumberFormat="1" applyFont="1" applyFill="1" applyBorder="1" applyAlignment="1">
      <alignment vertical="center"/>
    </xf>
    <xf numFmtId="0" fontId="24" fillId="0" borderId="26" xfId="2" applyBorder="1" applyAlignment="1">
      <alignment vertical="center"/>
    </xf>
    <xf numFmtId="0" fontId="24" fillId="0" borderId="0" xfId="2" applyBorder="1" applyAlignment="1">
      <alignment vertical="center"/>
    </xf>
    <xf numFmtId="168" fontId="4" fillId="0" borderId="26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0" fillId="0" borderId="1" xfId="0" applyBorder="1"/>
    <xf numFmtId="167" fontId="5" fillId="0" borderId="1" xfId="2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1" fontId="4" fillId="0" borderId="37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" fontId="4" fillId="0" borderId="40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" fontId="4" fillId="0" borderId="43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3" borderId="47" xfId="2" applyFont="1" applyFill="1" applyBorder="1" applyAlignment="1">
      <alignment horizontal="center" wrapText="1"/>
    </xf>
    <xf numFmtId="0" fontId="5" fillId="3" borderId="46" xfId="2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4" fillId="0" borderId="60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4" fillId="0" borderId="62" xfId="0" applyFont="1" applyBorder="1" applyAlignment="1" applyProtection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69" fontId="4" fillId="0" borderId="59" xfId="0" applyNumberFormat="1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4" fillId="0" borderId="61" xfId="0" applyFont="1" applyBorder="1" applyAlignment="1">
      <alignment vertical="center" wrapText="1"/>
    </xf>
    <xf numFmtId="0" fontId="4" fillId="0" borderId="61" xfId="0" applyFont="1" applyBorder="1" applyAlignment="1">
      <alignment horizontal="center" vertical="center" wrapText="1"/>
    </xf>
    <xf numFmtId="169" fontId="4" fillId="0" borderId="61" xfId="0" applyNumberFormat="1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63" xfId="0" applyFont="1" applyBorder="1" applyAlignment="1">
      <alignment vertical="center" wrapText="1"/>
    </xf>
    <xf numFmtId="0" fontId="4" fillId="0" borderId="63" xfId="0" applyFont="1" applyBorder="1" applyAlignment="1">
      <alignment horizontal="center" vertical="center" wrapText="1"/>
    </xf>
    <xf numFmtId="169" fontId="4" fillId="0" borderId="63" xfId="0" applyNumberFormat="1" applyFont="1" applyBorder="1" applyAlignment="1">
      <alignment horizontal="center" vertical="center" wrapText="1"/>
    </xf>
    <xf numFmtId="0" fontId="5" fillId="3" borderId="71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74" xfId="0" applyFont="1" applyBorder="1" applyAlignment="1">
      <alignment horizontal="left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24" fillId="0" borderId="0" xfId="2" applyFill="1" applyBorder="1" applyAlignment="1">
      <alignment horizontal="center" vertical="center"/>
    </xf>
    <xf numFmtId="0" fontId="24" fillId="0" borderId="6" xfId="2" applyBorder="1" applyAlignment="1">
      <alignment horizontal="center" vertical="center"/>
    </xf>
    <xf numFmtId="0" fontId="24" fillId="0" borderId="7" xfId="2" applyBorder="1" applyAlignment="1">
      <alignment horizontal="center" vertical="center"/>
    </xf>
    <xf numFmtId="0" fontId="24" fillId="0" borderId="8" xfId="2" applyBorder="1" applyAlignment="1">
      <alignment horizontal="center" vertical="center"/>
    </xf>
    <xf numFmtId="0" fontId="24" fillId="3" borderId="18" xfId="2" applyFill="1" applyBorder="1" applyAlignment="1">
      <alignment horizontal="center" vertical="center"/>
    </xf>
    <xf numFmtId="0" fontId="24" fillId="3" borderId="15" xfId="2" applyFill="1" applyBorder="1" applyAlignment="1">
      <alignment horizontal="center" vertical="center"/>
    </xf>
    <xf numFmtId="0" fontId="24" fillId="3" borderId="19" xfId="2" applyFill="1" applyBorder="1" applyAlignment="1">
      <alignment horizontal="center" vertical="center"/>
    </xf>
    <xf numFmtId="0" fontId="24" fillId="3" borderId="16" xfId="2" applyFill="1" applyBorder="1" applyAlignment="1">
      <alignment horizontal="center" vertical="center"/>
    </xf>
    <xf numFmtId="0" fontId="24" fillId="3" borderId="9" xfId="2" applyFill="1" applyBorder="1" applyAlignment="1">
      <alignment horizontal="center" vertical="center"/>
    </xf>
    <xf numFmtId="0" fontId="24" fillId="3" borderId="12" xfId="2" applyFill="1" applyBorder="1" applyAlignment="1">
      <alignment horizontal="center" vertical="center"/>
    </xf>
    <xf numFmtId="0" fontId="24" fillId="3" borderId="10" xfId="2" applyFill="1" applyBorder="1" applyAlignment="1">
      <alignment horizontal="center" vertical="center"/>
    </xf>
    <xf numFmtId="0" fontId="24" fillId="3" borderId="13" xfId="2" applyFill="1" applyBorder="1" applyAlignment="1">
      <alignment horizontal="center" vertical="center"/>
    </xf>
    <xf numFmtId="0" fontId="24" fillId="3" borderId="11" xfId="2" applyFill="1" applyBorder="1" applyAlignment="1">
      <alignment horizontal="center" vertical="center"/>
    </xf>
    <xf numFmtId="0" fontId="24" fillId="3" borderId="14" xfId="2" applyFill="1" applyBorder="1" applyAlignment="1">
      <alignment horizontal="center" vertical="center"/>
    </xf>
    <xf numFmtId="0" fontId="24" fillId="0" borderId="26" xfId="2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4" fillId="3" borderId="20" xfId="2" applyFill="1" applyBorder="1" applyAlignment="1">
      <alignment horizontal="center" vertical="center"/>
    </xf>
    <xf numFmtId="0" fontId="24" fillId="3" borderId="17" xfId="2" applyFill="1" applyBorder="1" applyAlignment="1">
      <alignment horizontal="center" vertical="center"/>
    </xf>
    <xf numFmtId="0" fontId="24" fillId="0" borderId="33" xfId="2" applyBorder="1" applyAlignment="1">
      <alignment horizontal="center" vertical="center"/>
    </xf>
    <xf numFmtId="0" fontId="24" fillId="0" borderId="1" xfId="2" applyBorder="1" applyAlignment="1">
      <alignment horizontal="center" vertical="center"/>
    </xf>
    <xf numFmtId="0" fontId="24" fillId="0" borderId="34" xfId="2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3" borderId="27" xfId="2" applyFont="1" applyFill="1" applyBorder="1" applyAlignment="1">
      <alignment horizontal="left" vertical="center"/>
    </xf>
    <xf numFmtId="0" fontId="5" fillId="3" borderId="2" xfId="2" applyFont="1" applyFill="1" applyBorder="1" applyAlignment="1">
      <alignment horizontal="left" vertical="center"/>
    </xf>
    <xf numFmtId="0" fontId="5" fillId="3" borderId="28" xfId="2" applyFont="1" applyFill="1" applyBorder="1" applyAlignment="1">
      <alignment horizontal="left" vertical="center"/>
    </xf>
    <xf numFmtId="0" fontId="5" fillId="3" borderId="19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4" fillId="3" borderId="18" xfId="2" applyFill="1" applyBorder="1" applyAlignment="1">
      <alignment horizontal="center" vertical="center" wrapText="1"/>
    </xf>
    <xf numFmtId="0" fontId="24" fillId="3" borderId="12" xfId="2" applyFill="1" applyBorder="1" applyAlignment="1">
      <alignment horizontal="center" vertical="center" wrapText="1"/>
    </xf>
    <xf numFmtId="0" fontId="24" fillId="3" borderId="19" xfId="2" applyFill="1" applyBorder="1" applyAlignment="1">
      <alignment horizontal="center" vertical="center" wrapText="1"/>
    </xf>
    <xf numFmtId="0" fontId="24" fillId="3" borderId="13" xfId="2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73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5" fillId="3" borderId="71" xfId="0" applyFont="1" applyFill="1" applyBorder="1" applyAlignment="1">
      <alignment horizontal="center" vertical="center" wrapText="1"/>
    </xf>
    <xf numFmtId="0" fontId="5" fillId="3" borderId="69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165" fontId="4" fillId="0" borderId="36" xfId="1" applyNumberFormat="1" applyFont="1" applyBorder="1" applyAlignment="1">
      <alignment horizontal="center" vertical="center"/>
    </xf>
    <xf numFmtId="165" fontId="4" fillId="0" borderId="39" xfId="1" applyNumberFormat="1" applyFont="1" applyBorder="1" applyAlignment="1">
      <alignment horizontal="center" vertical="center"/>
    </xf>
    <xf numFmtId="165" fontId="4" fillId="0" borderId="42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48E9-0B80-44F8-B584-63C118279FC2}">
  <sheetPr>
    <pageSetUpPr fitToPage="1"/>
  </sheetPr>
  <dimension ref="A1:H25"/>
  <sheetViews>
    <sheetView tabSelected="1" topLeftCell="A13" zoomScaleNormal="100" workbookViewId="0">
      <selection activeCell="D36" sqref="D36"/>
    </sheetView>
  </sheetViews>
  <sheetFormatPr defaultRowHeight="15" x14ac:dyDescent="0.25"/>
  <cols>
    <col min="1" max="1" width="10.5703125" customWidth="1"/>
    <col min="2" max="2" width="52.5703125" bestFit="1" customWidth="1"/>
    <col min="3" max="3" width="22.28515625" customWidth="1"/>
    <col min="4" max="4" width="21.5703125" customWidth="1"/>
    <col min="5" max="5" width="20.140625" customWidth="1"/>
    <col min="6" max="6" width="21.140625" style="4" customWidth="1"/>
  </cols>
  <sheetData>
    <row r="1" spans="1:8" ht="15.75" thickBot="1" x14ac:dyDescent="0.3"/>
    <row r="2" spans="1:8" ht="36.75" customHeight="1" thickBot="1" x14ac:dyDescent="0.3">
      <c r="A2" s="180" t="s">
        <v>109</v>
      </c>
      <c r="B2" s="181"/>
      <c r="C2" s="181"/>
      <c r="D2" s="181"/>
      <c r="E2" s="181"/>
      <c r="F2" s="182"/>
    </row>
    <row r="3" spans="1:8" ht="15.75" customHeight="1" thickBot="1" x14ac:dyDescent="0.3">
      <c r="A3" s="166" t="s">
        <v>4</v>
      </c>
      <c r="B3" s="168" t="s">
        <v>0</v>
      </c>
      <c r="C3" s="168" t="s">
        <v>7</v>
      </c>
      <c r="D3" s="168" t="s">
        <v>41</v>
      </c>
      <c r="E3" s="168" t="s">
        <v>10</v>
      </c>
      <c r="F3" s="178" t="s">
        <v>42</v>
      </c>
      <c r="G3" s="177"/>
      <c r="H3" s="177"/>
    </row>
    <row r="4" spans="1:8" ht="16.5" customHeight="1" thickTop="1" thickBot="1" x14ac:dyDescent="0.3">
      <c r="A4" s="167"/>
      <c r="B4" s="169"/>
      <c r="C4" s="169"/>
      <c r="D4" s="169"/>
      <c r="E4" s="169"/>
      <c r="F4" s="179"/>
      <c r="G4" s="177"/>
      <c r="H4" s="177"/>
    </row>
    <row r="5" spans="1:8" ht="35.1" customHeight="1" thickBot="1" x14ac:dyDescent="0.3">
      <c r="A5" s="101">
        <v>600</v>
      </c>
      <c r="B5" s="102" t="s">
        <v>1</v>
      </c>
      <c r="C5" s="233">
        <v>68560000</v>
      </c>
      <c r="D5" s="233">
        <v>32205877</v>
      </c>
      <c r="E5" s="233">
        <f t="shared" ref="E5:E10" si="0">+C5-D5</f>
        <v>36354123</v>
      </c>
      <c r="F5" s="96">
        <f>+D5/C5*100</f>
        <v>46.974733080513417</v>
      </c>
    </row>
    <row r="6" spans="1:8" ht="35.1" customHeight="1" thickTop="1" thickBot="1" x14ac:dyDescent="0.3">
      <c r="A6" s="103">
        <v>601</v>
      </c>
      <c r="B6" s="104" t="s">
        <v>2</v>
      </c>
      <c r="C6" s="234">
        <v>13931000</v>
      </c>
      <c r="D6" s="234">
        <v>5241969</v>
      </c>
      <c r="E6" s="234">
        <f t="shared" si="0"/>
        <v>8689031</v>
      </c>
      <c r="F6" s="98">
        <f t="shared" ref="F6:F10" si="1">+D6/C6*100</f>
        <v>37.628088435862466</v>
      </c>
    </row>
    <row r="7" spans="1:8" ht="35.1" customHeight="1" thickTop="1" thickBot="1" x14ac:dyDescent="0.3">
      <c r="A7" s="103">
        <v>602</v>
      </c>
      <c r="B7" s="104" t="s">
        <v>3</v>
      </c>
      <c r="C7" s="234">
        <v>16350000</v>
      </c>
      <c r="D7" s="234">
        <v>4843610</v>
      </c>
      <c r="E7" s="234">
        <f t="shared" si="0"/>
        <v>11506390</v>
      </c>
      <c r="F7" s="98">
        <f t="shared" si="1"/>
        <v>29.624525993883793</v>
      </c>
    </row>
    <row r="8" spans="1:8" ht="35.1" customHeight="1" thickTop="1" thickBot="1" x14ac:dyDescent="0.3">
      <c r="A8" s="103">
        <v>605</v>
      </c>
      <c r="B8" s="104" t="s">
        <v>5</v>
      </c>
      <c r="C8" s="234">
        <v>200000</v>
      </c>
      <c r="D8" s="234">
        <v>81659</v>
      </c>
      <c r="E8" s="234">
        <f t="shared" si="0"/>
        <v>118341</v>
      </c>
      <c r="F8" s="98">
        <f t="shared" si="1"/>
        <v>40.829500000000003</v>
      </c>
    </row>
    <row r="9" spans="1:8" ht="35.1" customHeight="1" thickTop="1" thickBot="1" x14ac:dyDescent="0.3">
      <c r="A9" s="103">
        <v>606</v>
      </c>
      <c r="B9" s="104" t="s">
        <v>6</v>
      </c>
      <c r="C9" s="234">
        <v>710000</v>
      </c>
      <c r="D9" s="234">
        <v>598211</v>
      </c>
      <c r="E9" s="234">
        <f t="shared" si="0"/>
        <v>111789</v>
      </c>
      <c r="F9" s="98">
        <f t="shared" si="1"/>
        <v>84.255070422535212</v>
      </c>
    </row>
    <row r="10" spans="1:8" ht="35.1" customHeight="1" thickTop="1" thickBot="1" x14ac:dyDescent="0.3">
      <c r="A10" s="105">
        <v>230</v>
      </c>
      <c r="B10" s="106" t="s">
        <v>11</v>
      </c>
      <c r="C10" s="235">
        <v>2000000</v>
      </c>
      <c r="D10" s="235">
        <v>0</v>
      </c>
      <c r="E10" s="235">
        <f t="shared" si="0"/>
        <v>2000000</v>
      </c>
      <c r="F10" s="100">
        <f t="shared" si="1"/>
        <v>0</v>
      </c>
    </row>
    <row r="15" spans="1:8" ht="15.75" thickBot="1" x14ac:dyDescent="0.3"/>
    <row r="16" spans="1:8" ht="30" customHeight="1" thickBot="1" x14ac:dyDescent="0.3">
      <c r="A16" s="163" t="s">
        <v>45</v>
      </c>
      <c r="B16" s="164"/>
      <c r="C16" s="164"/>
      <c r="D16" s="165"/>
      <c r="E16" s="84"/>
      <c r="F16" s="85"/>
    </row>
    <row r="17" spans="1:6" ht="16.5" thickTop="1" thickBot="1" x14ac:dyDescent="0.3">
      <c r="A17" s="170" t="s">
        <v>4</v>
      </c>
      <c r="B17" s="172" t="s">
        <v>0</v>
      </c>
      <c r="C17" s="172" t="s">
        <v>7</v>
      </c>
      <c r="D17" s="174" t="s">
        <v>41</v>
      </c>
      <c r="E17" s="176"/>
      <c r="F17" s="162"/>
    </row>
    <row r="18" spans="1:6" ht="16.5" thickTop="1" thickBot="1" x14ac:dyDescent="0.3">
      <c r="A18" s="171"/>
      <c r="B18" s="173"/>
      <c r="C18" s="173"/>
      <c r="D18" s="175"/>
      <c r="E18" s="176"/>
      <c r="F18" s="162"/>
    </row>
    <row r="19" spans="1:6" ht="35.1" customHeight="1" thickTop="1" thickBot="1" x14ac:dyDescent="0.3">
      <c r="A19" s="109">
        <v>600</v>
      </c>
      <c r="B19" s="107" t="s">
        <v>1</v>
      </c>
      <c r="C19" s="91">
        <v>67.400000000000006</v>
      </c>
      <c r="D19" s="92">
        <v>74.900000000000006</v>
      </c>
      <c r="E19" s="86"/>
      <c r="F19" s="87"/>
    </row>
    <row r="20" spans="1:6" ht="35.1" customHeight="1" thickTop="1" thickBot="1" x14ac:dyDescent="0.3">
      <c r="A20" s="109">
        <v>601</v>
      </c>
      <c r="B20" s="107" t="s">
        <v>2</v>
      </c>
      <c r="C20" s="91">
        <v>13.7</v>
      </c>
      <c r="D20" s="92">
        <v>12.2</v>
      </c>
      <c r="E20" s="86"/>
      <c r="F20" s="87"/>
    </row>
    <row r="21" spans="1:6" ht="35.1" customHeight="1" thickTop="1" thickBot="1" x14ac:dyDescent="0.3">
      <c r="A21" s="109">
        <v>602</v>
      </c>
      <c r="B21" s="107" t="s">
        <v>3</v>
      </c>
      <c r="C21" s="91">
        <v>16.100000000000001</v>
      </c>
      <c r="D21" s="92">
        <v>11.3</v>
      </c>
      <c r="E21" s="86"/>
      <c r="F21" s="87"/>
    </row>
    <row r="22" spans="1:6" ht="35.1" customHeight="1" thickTop="1" thickBot="1" x14ac:dyDescent="0.3">
      <c r="A22" s="109">
        <v>605</v>
      </c>
      <c r="B22" s="107" t="s">
        <v>5</v>
      </c>
      <c r="C22" s="91">
        <v>0.2</v>
      </c>
      <c r="D22" s="92">
        <v>0.2</v>
      </c>
      <c r="E22" s="86"/>
      <c r="F22" s="87"/>
    </row>
    <row r="23" spans="1:6" ht="35.1" customHeight="1" thickTop="1" thickBot="1" x14ac:dyDescent="0.3">
      <c r="A23" s="109">
        <v>606</v>
      </c>
      <c r="B23" s="107" t="s">
        <v>6</v>
      </c>
      <c r="C23" s="91">
        <v>0.7</v>
      </c>
      <c r="D23" s="92">
        <v>1.4</v>
      </c>
      <c r="E23" s="86"/>
      <c r="F23" s="87"/>
    </row>
    <row r="24" spans="1:6" ht="35.1" customHeight="1" thickTop="1" thickBot="1" x14ac:dyDescent="0.3">
      <c r="A24" s="110">
        <v>230</v>
      </c>
      <c r="B24" s="108" t="s">
        <v>11</v>
      </c>
      <c r="C24" s="93">
        <v>2</v>
      </c>
      <c r="D24" s="94">
        <v>0</v>
      </c>
      <c r="E24" s="86"/>
      <c r="F24" s="87"/>
    </row>
    <row r="25" spans="1:6" ht="15.75" x14ac:dyDescent="0.25">
      <c r="A25" s="88"/>
      <c r="B25" s="88"/>
      <c r="C25" s="89"/>
      <c r="D25" s="90"/>
    </row>
  </sheetData>
  <mergeCells count="15">
    <mergeCell ref="G3:H4"/>
    <mergeCell ref="D3:D4"/>
    <mergeCell ref="F3:F4"/>
    <mergeCell ref="E3:E4"/>
    <mergeCell ref="A2:F2"/>
    <mergeCell ref="F17:F18"/>
    <mergeCell ref="A16:D16"/>
    <mergeCell ref="A3:A4"/>
    <mergeCell ref="B3:B4"/>
    <mergeCell ref="C3:C4"/>
    <mergeCell ref="A17:A18"/>
    <mergeCell ref="B17:B18"/>
    <mergeCell ref="C17:C18"/>
    <mergeCell ref="D17:D18"/>
    <mergeCell ref="E17:E18"/>
  </mergeCells>
  <printOptions horizontalCentered="1" verticalCentered="1"/>
  <pageMargins left="0" right="0" top="0" bottom="0" header="0" footer="0"/>
  <pageSetup paperSize="9" scale="64" fitToHeight="0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4C3E-C186-4ABC-BCA9-FD261399F617}">
  <sheetPr>
    <pageSetUpPr fitToPage="1"/>
  </sheetPr>
  <dimension ref="A1:T26"/>
  <sheetViews>
    <sheetView topLeftCell="D1" workbookViewId="0">
      <selection activeCell="N7" sqref="N7"/>
    </sheetView>
  </sheetViews>
  <sheetFormatPr defaultRowHeight="15.75" x14ac:dyDescent="0.25"/>
  <cols>
    <col min="1" max="1" width="11.5703125" style="46" customWidth="1"/>
    <col min="2" max="2" width="5.85546875" style="3" customWidth="1"/>
    <col min="3" max="3" width="9.5703125" style="3" customWidth="1"/>
    <col min="4" max="4" width="5.85546875" style="3" customWidth="1"/>
    <col min="5" max="5" width="12.28515625" style="3" customWidth="1"/>
    <col min="6" max="6" width="6" style="3" bestFit="1" customWidth="1"/>
    <col min="7" max="7" width="48.140625" bestFit="1" customWidth="1"/>
    <col min="8" max="8" width="19.5703125" customWidth="1"/>
    <col min="9" max="9" width="16.7109375" customWidth="1"/>
    <col min="10" max="10" width="14.5703125" style="1" customWidth="1"/>
    <col min="11" max="11" width="15.7109375" customWidth="1"/>
    <col min="12" max="12" width="10.85546875" customWidth="1"/>
    <col min="13" max="13" width="8.42578125" customWidth="1"/>
    <col min="14" max="14" width="15.85546875" customWidth="1"/>
    <col min="15" max="15" width="16.140625" customWidth="1"/>
    <col min="16" max="16" width="15.140625" customWidth="1"/>
    <col min="17" max="17" width="17" customWidth="1"/>
    <col min="18" max="18" width="14.85546875" customWidth="1"/>
    <col min="19" max="19" width="10" customWidth="1"/>
    <col min="20" max="20" width="7.42578125" customWidth="1"/>
  </cols>
  <sheetData>
    <row r="1" spans="1:20" ht="18.75" x14ac:dyDescent="0.3">
      <c r="A1" s="38"/>
      <c r="B1" s="47"/>
      <c r="C1" s="47"/>
      <c r="D1" s="47"/>
      <c r="E1" s="47"/>
      <c r="F1" s="47"/>
      <c r="G1" s="8"/>
      <c r="H1" s="8"/>
      <c r="I1" s="7"/>
      <c r="J1" s="2"/>
      <c r="K1" s="7"/>
      <c r="L1" s="7"/>
      <c r="M1" s="7"/>
      <c r="N1" s="7"/>
      <c r="O1" s="6"/>
      <c r="P1" s="7"/>
      <c r="Q1" s="7"/>
      <c r="R1" s="7"/>
      <c r="S1" s="7"/>
      <c r="T1" s="7"/>
    </row>
    <row r="2" spans="1:20" ht="4.5" customHeight="1" thickBot="1" x14ac:dyDescent="0.35">
      <c r="A2" s="39"/>
      <c r="C2" s="47"/>
      <c r="D2" s="47"/>
      <c r="E2" s="47"/>
      <c r="F2" s="47"/>
      <c r="G2" s="8"/>
      <c r="H2" s="8"/>
      <c r="I2" s="7"/>
      <c r="J2" s="2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6.75" customHeight="1" thickBot="1" x14ac:dyDescent="0.3">
      <c r="A3" s="183" t="s">
        <v>44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5"/>
    </row>
    <row r="4" spans="1:20" ht="48" thickBot="1" x14ac:dyDescent="0.3">
      <c r="A4" s="194" t="s">
        <v>12</v>
      </c>
      <c r="B4" s="196" t="s">
        <v>13</v>
      </c>
      <c r="C4" s="196" t="s">
        <v>14</v>
      </c>
      <c r="D4" s="189" t="s">
        <v>15</v>
      </c>
      <c r="E4" s="189" t="s">
        <v>16</v>
      </c>
      <c r="F4" s="189" t="s">
        <v>8</v>
      </c>
      <c r="G4" s="189" t="s">
        <v>43</v>
      </c>
      <c r="H4" s="189" t="s">
        <v>9</v>
      </c>
      <c r="I4" s="189" t="s">
        <v>17</v>
      </c>
      <c r="J4" s="189" t="s">
        <v>18</v>
      </c>
      <c r="K4" s="112" t="s">
        <v>19</v>
      </c>
      <c r="L4" s="112">
        <v>4662104</v>
      </c>
      <c r="M4" s="112" t="s">
        <v>20</v>
      </c>
      <c r="N4" s="112" t="s">
        <v>21</v>
      </c>
      <c r="O4" s="112" t="s">
        <v>22</v>
      </c>
      <c r="P4" s="112" t="s">
        <v>23</v>
      </c>
      <c r="Q4" s="112" t="s">
        <v>24</v>
      </c>
      <c r="R4" s="112" t="s">
        <v>25</v>
      </c>
      <c r="S4" s="112" t="s">
        <v>26</v>
      </c>
      <c r="T4" s="191" t="s">
        <v>36</v>
      </c>
    </row>
    <row r="5" spans="1:20" ht="33" thickTop="1" thickBot="1" x14ac:dyDescent="0.3">
      <c r="A5" s="195"/>
      <c r="B5" s="197"/>
      <c r="C5" s="197"/>
      <c r="D5" s="190"/>
      <c r="E5" s="190"/>
      <c r="F5" s="190"/>
      <c r="G5" s="190"/>
      <c r="H5" s="190"/>
      <c r="I5" s="190"/>
      <c r="J5" s="190"/>
      <c r="K5" s="111" t="s">
        <v>27</v>
      </c>
      <c r="L5" s="111" t="s">
        <v>28</v>
      </c>
      <c r="M5" s="111" t="s">
        <v>29</v>
      </c>
      <c r="N5" s="111" t="s">
        <v>30</v>
      </c>
      <c r="O5" s="111" t="s">
        <v>31</v>
      </c>
      <c r="P5" s="111" t="s">
        <v>32</v>
      </c>
      <c r="Q5" s="111" t="s">
        <v>33</v>
      </c>
      <c r="R5" s="111" t="s">
        <v>34</v>
      </c>
      <c r="S5" s="111" t="s">
        <v>35</v>
      </c>
      <c r="T5" s="192"/>
    </row>
    <row r="6" spans="1:20" ht="35.1" customHeight="1" thickTop="1" thickBot="1" x14ac:dyDescent="0.3">
      <c r="A6" s="61">
        <v>1067001</v>
      </c>
      <c r="B6" s="59">
        <v>67</v>
      </c>
      <c r="C6" s="62" t="s">
        <v>37</v>
      </c>
      <c r="D6" s="60">
        <v>1</v>
      </c>
      <c r="E6" s="60" t="s">
        <v>38</v>
      </c>
      <c r="F6" s="63">
        <v>600</v>
      </c>
      <c r="G6" s="56" t="s">
        <v>1</v>
      </c>
      <c r="H6" s="64">
        <v>68560000</v>
      </c>
      <c r="I6" s="65">
        <v>32205876.5</v>
      </c>
      <c r="J6" s="66">
        <v>0</v>
      </c>
      <c r="K6" s="66"/>
      <c r="L6" s="66"/>
      <c r="M6" s="66"/>
      <c r="N6" s="66"/>
      <c r="O6" s="66"/>
      <c r="P6" s="66">
        <v>7687859.5</v>
      </c>
      <c r="Q6" s="65">
        <f>SUM(I6-J6-K6-L6-M6-N6-O6-P6)</f>
        <v>24518017</v>
      </c>
      <c r="R6" s="67">
        <v>0</v>
      </c>
      <c r="S6" s="65">
        <v>45</v>
      </c>
      <c r="T6" s="68">
        <v>45</v>
      </c>
    </row>
    <row r="7" spans="1:20" ht="35.1" customHeight="1" thickTop="1" thickBot="1" x14ac:dyDescent="0.3">
      <c r="A7" s="61">
        <v>1067001</v>
      </c>
      <c r="B7" s="59">
        <v>67</v>
      </c>
      <c r="C7" s="62" t="s">
        <v>37</v>
      </c>
      <c r="D7" s="60">
        <v>1</v>
      </c>
      <c r="E7" s="60" t="s">
        <v>38</v>
      </c>
      <c r="F7" s="63">
        <v>601</v>
      </c>
      <c r="G7" s="56" t="s">
        <v>2</v>
      </c>
      <c r="H7" s="64">
        <v>13931000</v>
      </c>
      <c r="I7" s="65">
        <v>5241968.5</v>
      </c>
      <c r="J7" s="66">
        <v>0</v>
      </c>
      <c r="K7" s="66"/>
      <c r="L7" s="66"/>
      <c r="M7" s="66"/>
      <c r="N7" s="66"/>
      <c r="O7" s="66"/>
      <c r="P7" s="66">
        <f>I7</f>
        <v>5241968.5</v>
      </c>
      <c r="Q7" s="65">
        <f t="shared" ref="Q7:Q12" si="0">SUM(I7-J7-K7-L7-M7-N7-O7-P7)</f>
        <v>0</v>
      </c>
      <c r="R7" s="67"/>
      <c r="S7" s="65"/>
      <c r="T7" s="68"/>
    </row>
    <row r="8" spans="1:20" ht="35.1" customHeight="1" thickTop="1" thickBot="1" x14ac:dyDescent="0.3">
      <c r="A8" s="61">
        <v>1067001</v>
      </c>
      <c r="B8" s="59">
        <v>67</v>
      </c>
      <c r="C8" s="59" t="s">
        <v>37</v>
      </c>
      <c r="D8" s="60">
        <v>1</v>
      </c>
      <c r="E8" s="60" t="s">
        <v>38</v>
      </c>
      <c r="F8" s="63">
        <v>602</v>
      </c>
      <c r="G8" s="57" t="s">
        <v>3</v>
      </c>
      <c r="H8" s="64">
        <v>16350000</v>
      </c>
      <c r="I8" s="65">
        <v>4821959.55</v>
      </c>
      <c r="J8" s="66">
        <v>0</v>
      </c>
      <c r="K8" s="66"/>
      <c r="L8" s="66"/>
      <c r="M8" s="66"/>
      <c r="N8" s="69">
        <v>17900</v>
      </c>
      <c r="O8" s="66">
        <v>10001</v>
      </c>
      <c r="P8" s="66">
        <v>503592</v>
      </c>
      <c r="Q8" s="65">
        <f t="shared" si="0"/>
        <v>4290466.55</v>
      </c>
      <c r="R8" s="70">
        <v>426104</v>
      </c>
      <c r="S8" s="65"/>
      <c r="T8" s="68"/>
    </row>
    <row r="9" spans="1:20" ht="35.1" customHeight="1" thickTop="1" thickBot="1" x14ac:dyDescent="0.3">
      <c r="A9" s="61">
        <v>1067001</v>
      </c>
      <c r="B9" s="59">
        <v>67</v>
      </c>
      <c r="C9" s="59" t="s">
        <v>37</v>
      </c>
      <c r="D9" s="60">
        <v>1</v>
      </c>
      <c r="E9" s="60" t="s">
        <v>38</v>
      </c>
      <c r="F9" s="63">
        <v>605</v>
      </c>
      <c r="G9" s="58" t="s">
        <v>5</v>
      </c>
      <c r="H9" s="64">
        <v>200000</v>
      </c>
      <c r="I9" s="65">
        <v>81659.48</v>
      </c>
      <c r="J9" s="66">
        <v>0</v>
      </c>
      <c r="K9" s="66"/>
      <c r="L9" s="66"/>
      <c r="M9" s="66"/>
      <c r="N9" s="66"/>
      <c r="O9" s="66"/>
      <c r="P9" s="66"/>
      <c r="Q9" s="65">
        <f t="shared" si="0"/>
        <v>81659.48</v>
      </c>
      <c r="R9" s="70">
        <v>0</v>
      </c>
      <c r="S9" s="65"/>
      <c r="T9" s="68"/>
    </row>
    <row r="10" spans="1:20" ht="35.1" customHeight="1" thickTop="1" thickBot="1" x14ac:dyDescent="0.3">
      <c r="A10" s="61">
        <v>1067001</v>
      </c>
      <c r="B10" s="59">
        <v>67</v>
      </c>
      <c r="C10" s="59" t="s">
        <v>37</v>
      </c>
      <c r="D10" s="60">
        <v>1</v>
      </c>
      <c r="E10" s="60" t="s">
        <v>38</v>
      </c>
      <c r="F10" s="63">
        <v>606</v>
      </c>
      <c r="G10" s="58" t="s">
        <v>6</v>
      </c>
      <c r="H10" s="64">
        <v>830000</v>
      </c>
      <c r="I10" s="65">
        <v>598210.71</v>
      </c>
      <c r="J10" s="66">
        <v>0</v>
      </c>
      <c r="K10" s="66"/>
      <c r="L10" s="66"/>
      <c r="M10" s="66"/>
      <c r="N10" s="66">
        <v>0</v>
      </c>
      <c r="O10" s="66"/>
      <c r="P10" s="66"/>
      <c r="Q10" s="65">
        <f t="shared" si="0"/>
        <v>598210.71</v>
      </c>
      <c r="R10" s="70">
        <v>559100</v>
      </c>
      <c r="S10" s="65"/>
      <c r="T10" s="68"/>
    </row>
    <row r="11" spans="1:20" ht="35.1" customHeight="1" thickTop="1" thickBot="1" x14ac:dyDescent="0.3">
      <c r="A11" s="61">
        <v>1067001</v>
      </c>
      <c r="B11" s="59">
        <v>67</v>
      </c>
      <c r="C11" s="59" t="s">
        <v>37</v>
      </c>
      <c r="D11" s="72">
        <v>1</v>
      </c>
      <c r="E11" s="72" t="s">
        <v>39</v>
      </c>
      <c r="F11" s="73">
        <v>231</v>
      </c>
      <c r="G11" s="74" t="s">
        <v>11</v>
      </c>
      <c r="H11" s="75">
        <v>2000000</v>
      </c>
      <c r="I11" s="71">
        <v>0</v>
      </c>
      <c r="J11" s="76"/>
      <c r="K11" s="76"/>
      <c r="L11" s="76"/>
      <c r="M11" s="76"/>
      <c r="N11" s="76"/>
      <c r="O11" s="76"/>
      <c r="P11" s="76"/>
      <c r="Q11" s="71">
        <f t="shared" si="0"/>
        <v>0</v>
      </c>
      <c r="R11" s="77"/>
      <c r="S11" s="71"/>
      <c r="T11" s="78"/>
    </row>
    <row r="12" spans="1:20" ht="31.5" customHeight="1" thickTop="1" thickBot="1" x14ac:dyDescent="0.3">
      <c r="A12" s="186" t="s">
        <v>40</v>
      </c>
      <c r="B12" s="187"/>
      <c r="C12" s="187"/>
      <c r="D12" s="187"/>
      <c r="E12" s="187"/>
      <c r="F12" s="187"/>
      <c r="G12" s="188"/>
      <c r="H12" s="79">
        <f>+SUM(H6:H11)</f>
        <v>101871000</v>
      </c>
      <c r="I12" s="80">
        <f>SUM(I6:I11)</f>
        <v>42949674.739999995</v>
      </c>
      <c r="J12" s="80">
        <f>+SUM(J6:J10)</f>
        <v>0</v>
      </c>
      <c r="K12" s="80">
        <f>SUM(K8:K11)</f>
        <v>0</v>
      </c>
      <c r="L12" s="80"/>
      <c r="M12" s="80"/>
      <c r="N12" s="81">
        <f>+SUM(N6:N11)</f>
        <v>17900</v>
      </c>
      <c r="O12" s="80">
        <f>+SUM(O6:O11)</f>
        <v>10001</v>
      </c>
      <c r="P12" s="80">
        <f>+SUM(P6:P11)</f>
        <v>13433420</v>
      </c>
      <c r="Q12" s="80">
        <f t="shared" si="0"/>
        <v>29488353.739999995</v>
      </c>
      <c r="R12" s="82">
        <f>+SUM(R6:R10)</f>
        <v>985204</v>
      </c>
      <c r="S12" s="80"/>
      <c r="T12" s="83"/>
    </row>
    <row r="13" spans="1:20" ht="16.5" x14ac:dyDescent="0.25">
      <c r="A13" s="40"/>
      <c r="B13" s="48"/>
      <c r="C13" s="48"/>
      <c r="D13" s="48"/>
      <c r="E13" s="48"/>
      <c r="F13" s="48"/>
      <c r="G13" s="9"/>
      <c r="H13" s="9"/>
      <c r="I13" s="9"/>
      <c r="J13" s="10"/>
      <c r="K13" s="9"/>
      <c r="L13" s="9"/>
      <c r="M13" s="9"/>
      <c r="N13" s="9"/>
      <c r="O13" s="9"/>
      <c r="P13" s="11"/>
      <c r="Q13" s="10"/>
      <c r="R13" s="9"/>
      <c r="S13" s="9"/>
      <c r="T13" s="9"/>
    </row>
    <row r="14" spans="1:20" ht="16.5" x14ac:dyDescent="0.25">
      <c r="A14" s="40"/>
      <c r="B14" s="48"/>
      <c r="C14" s="48"/>
      <c r="D14" s="48"/>
      <c r="E14" s="48"/>
      <c r="F14" s="48"/>
      <c r="G14" s="9"/>
      <c r="H14" s="12"/>
      <c r="I14" s="12"/>
      <c r="J14" s="13"/>
      <c r="K14" s="14"/>
      <c r="L14" s="9"/>
      <c r="M14" s="9"/>
      <c r="N14" s="9"/>
      <c r="O14" s="9"/>
      <c r="P14" s="15"/>
      <c r="Q14" s="16"/>
      <c r="R14" s="9"/>
      <c r="S14" s="9"/>
      <c r="T14" s="9"/>
    </row>
    <row r="15" spans="1:20" ht="20.25" x14ac:dyDescent="0.3">
      <c r="A15" s="41"/>
      <c r="B15" s="49"/>
      <c r="C15" s="49"/>
      <c r="D15" s="50"/>
      <c r="E15" s="50"/>
      <c r="F15" s="49"/>
      <c r="G15" s="17"/>
      <c r="H15" s="17"/>
      <c r="I15" s="17"/>
      <c r="J15" s="19"/>
      <c r="K15" s="17"/>
      <c r="L15" s="17"/>
      <c r="M15" s="17"/>
      <c r="N15" s="17"/>
      <c r="O15" s="19"/>
      <c r="P15" s="17"/>
      <c r="Q15" s="17"/>
      <c r="R15" s="17"/>
      <c r="S15" s="9"/>
      <c r="T15" s="9"/>
    </row>
    <row r="16" spans="1:20" ht="20.25" x14ac:dyDescent="0.3">
      <c r="A16" s="41"/>
      <c r="B16" s="49"/>
      <c r="C16" s="49"/>
      <c r="D16" s="50"/>
      <c r="E16" s="50"/>
      <c r="F16" s="49"/>
      <c r="G16" s="17"/>
      <c r="H16" s="17"/>
      <c r="I16" s="17"/>
      <c r="J16" s="20"/>
      <c r="K16" s="2"/>
      <c r="L16" s="17"/>
      <c r="M16" s="17"/>
      <c r="N16" s="17"/>
      <c r="O16" s="18"/>
      <c r="P16" s="17"/>
      <c r="Q16" s="17"/>
      <c r="R16" s="17"/>
      <c r="S16" s="9"/>
      <c r="T16" s="9"/>
    </row>
    <row r="17" spans="1:20" ht="20.25" x14ac:dyDescent="0.3">
      <c r="A17" s="42"/>
      <c r="B17" s="51"/>
      <c r="C17" s="49"/>
      <c r="D17" s="50"/>
      <c r="E17" s="50"/>
      <c r="F17" s="49"/>
      <c r="G17" s="17"/>
      <c r="H17" s="17"/>
      <c r="I17" s="17"/>
      <c r="J17" s="21"/>
      <c r="K17" s="22"/>
      <c r="L17" s="17"/>
      <c r="M17" s="17"/>
      <c r="N17" s="17"/>
      <c r="O17" s="193"/>
      <c r="P17" s="193"/>
      <c r="Q17" s="193"/>
      <c r="R17" s="17"/>
      <c r="S17" s="9"/>
      <c r="T17" s="9"/>
    </row>
    <row r="18" spans="1:20" ht="18.75" x14ac:dyDescent="0.3">
      <c r="A18" s="43"/>
      <c r="B18" s="52"/>
      <c r="C18" s="52"/>
      <c r="D18" s="52"/>
      <c r="E18" s="52"/>
      <c r="F18" s="53"/>
      <c r="G18" s="24"/>
      <c r="H18" s="24"/>
      <c r="I18" s="24"/>
      <c r="J18" s="20"/>
      <c r="K18" s="25"/>
      <c r="L18" s="24"/>
      <c r="M18" s="24"/>
      <c r="N18" s="24"/>
      <c r="O18" s="24"/>
      <c r="P18" s="23"/>
      <c r="Q18" s="23"/>
      <c r="R18" s="23"/>
      <c r="S18" s="23"/>
      <c r="T18" s="6"/>
    </row>
    <row r="19" spans="1:20" ht="21" x14ac:dyDescent="0.35">
      <c r="A19" s="43"/>
      <c r="B19" s="52"/>
      <c r="C19" s="52"/>
      <c r="D19" s="52"/>
      <c r="E19" s="52"/>
      <c r="F19" s="52"/>
      <c r="G19" s="23"/>
      <c r="H19" s="23"/>
      <c r="I19" s="23"/>
      <c r="J19" s="26"/>
      <c r="K19" s="27"/>
      <c r="L19" s="23"/>
      <c r="M19" s="23"/>
      <c r="N19" s="23"/>
      <c r="O19" s="23"/>
      <c r="P19" s="28"/>
      <c r="Q19" s="28"/>
      <c r="R19" s="29"/>
      <c r="S19" s="6"/>
      <c r="T19" s="6"/>
    </row>
    <row r="20" spans="1:20" ht="21" x14ac:dyDescent="0.35">
      <c r="A20" s="44"/>
      <c r="B20" s="54"/>
      <c r="C20" s="54"/>
      <c r="D20" s="54"/>
      <c r="E20" s="54"/>
      <c r="F20" s="54"/>
      <c r="G20" s="6"/>
      <c r="H20" s="6"/>
      <c r="I20" s="6"/>
      <c r="J20" s="30"/>
      <c r="K20" s="6"/>
      <c r="L20" s="31"/>
      <c r="M20" s="6"/>
      <c r="N20" s="6"/>
      <c r="O20" s="31"/>
      <c r="P20" s="28"/>
      <c r="Q20" s="32"/>
      <c r="R20" s="29"/>
      <c r="S20" s="6"/>
      <c r="T20" s="6"/>
    </row>
    <row r="21" spans="1:20" ht="21" x14ac:dyDescent="0.35">
      <c r="A21" s="44"/>
      <c r="B21" s="54"/>
      <c r="C21" s="54"/>
      <c r="D21" s="54"/>
      <c r="E21" s="54"/>
      <c r="F21" s="54"/>
      <c r="G21" s="6"/>
      <c r="H21" s="6"/>
      <c r="I21" s="6"/>
      <c r="K21" s="6"/>
      <c r="L21" s="6"/>
      <c r="M21" s="6"/>
      <c r="N21" s="6"/>
      <c r="O21" s="6"/>
      <c r="P21" s="33"/>
      <c r="Q21" s="33"/>
      <c r="R21" s="34"/>
      <c r="S21" s="6"/>
      <c r="T21" s="6"/>
    </row>
    <row r="22" spans="1:20" x14ac:dyDescent="0.25">
      <c r="A22" s="44"/>
      <c r="B22" s="54"/>
      <c r="C22" s="54"/>
      <c r="D22" s="54"/>
      <c r="E22" s="54"/>
      <c r="F22" s="54"/>
      <c r="G22" s="6"/>
      <c r="H22" s="6"/>
      <c r="I22" s="6"/>
      <c r="J22" s="35"/>
      <c r="K22" s="36"/>
      <c r="L22" s="6"/>
      <c r="M22" s="6"/>
      <c r="N22" s="6"/>
      <c r="O22" s="6"/>
      <c r="P22" s="6"/>
      <c r="Q22" s="31"/>
      <c r="R22" s="6"/>
      <c r="S22" s="6"/>
      <c r="T22" s="6"/>
    </row>
    <row r="23" spans="1:20" x14ac:dyDescent="0.25">
      <c r="A23" s="44"/>
      <c r="B23" s="54"/>
      <c r="C23" s="54"/>
      <c r="D23" s="54"/>
      <c r="E23" s="54"/>
      <c r="F23" s="54"/>
      <c r="G23" s="6"/>
      <c r="H23" s="6"/>
      <c r="I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5">
      <c r="A24" s="45"/>
      <c r="B24" s="55"/>
      <c r="C24" s="55"/>
      <c r="D24" s="55"/>
      <c r="E24" s="55"/>
      <c r="F24" s="55"/>
      <c r="G24" s="5"/>
      <c r="H24" s="5"/>
      <c r="I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5">
      <c r="A25" s="45"/>
      <c r="B25" s="55"/>
      <c r="C25" s="55"/>
      <c r="D25" s="55"/>
      <c r="E25" s="55"/>
      <c r="F25" s="55"/>
      <c r="G25" s="5"/>
      <c r="H25" s="5"/>
      <c r="I25" s="5"/>
      <c r="K25" s="5"/>
      <c r="L25" s="5"/>
      <c r="M25" s="5"/>
      <c r="N25" s="5"/>
      <c r="O25" s="5"/>
      <c r="P25" s="37"/>
      <c r="Q25" s="5"/>
      <c r="R25" s="37"/>
      <c r="S25" s="5"/>
      <c r="T25" s="5"/>
    </row>
    <row r="26" spans="1:20" x14ac:dyDescent="0.25">
      <c r="A26" s="45"/>
      <c r="B26" s="55"/>
      <c r="C26" s="55"/>
      <c r="D26" s="55"/>
      <c r="E26" s="55"/>
      <c r="F26" s="55"/>
      <c r="G26" s="5"/>
      <c r="H26" s="5"/>
      <c r="I26" s="5"/>
      <c r="K26" s="5"/>
      <c r="L26" s="5"/>
      <c r="M26" s="5"/>
      <c r="N26" s="5"/>
      <c r="O26" s="5"/>
      <c r="P26" s="5"/>
      <c r="Q26" s="5"/>
      <c r="R26" s="5"/>
      <c r="S26" s="5"/>
      <c r="T26" s="5"/>
    </row>
  </sheetData>
  <mergeCells count="14">
    <mergeCell ref="A3:T3"/>
    <mergeCell ref="A12:G12"/>
    <mergeCell ref="J4:J5"/>
    <mergeCell ref="T4:T5"/>
    <mergeCell ref="O17:Q17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 verticalCentered="1"/>
  <pageMargins left="0" right="0" top="0" bottom="0" header="0.05" footer="0.05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F01C-4248-482A-84E4-CB521A37C389}">
  <dimension ref="A1:L50"/>
  <sheetViews>
    <sheetView workbookViewId="0">
      <selection activeCell="H47" sqref="H47"/>
    </sheetView>
  </sheetViews>
  <sheetFormatPr defaultRowHeight="15.75" x14ac:dyDescent="0.25"/>
  <cols>
    <col min="1" max="1" width="16.5703125" style="2" customWidth="1"/>
    <col min="2" max="2" width="61.140625" style="1" customWidth="1"/>
    <col min="3" max="3" width="26.28515625" style="1" customWidth="1"/>
    <col min="4" max="4" width="20.5703125" style="1" customWidth="1"/>
    <col min="5" max="5" width="12.5703125" customWidth="1"/>
    <col min="6" max="6" width="15.28515625" customWidth="1"/>
    <col min="7" max="7" width="17.42578125" customWidth="1"/>
    <col min="9" max="9" width="12.28515625" customWidth="1"/>
    <col min="10" max="10" width="20.42578125" bestFit="1" customWidth="1"/>
    <col min="11" max="11" width="12.7109375" bestFit="1" customWidth="1"/>
    <col min="12" max="12" width="10" bestFit="1" customWidth="1"/>
  </cols>
  <sheetData>
    <row r="1" spans="1:5" ht="16.5" thickBot="1" x14ac:dyDescent="0.3"/>
    <row r="2" spans="1:5" ht="39.75" customHeight="1" thickBot="1" x14ac:dyDescent="0.3">
      <c r="A2" s="183" t="s">
        <v>106</v>
      </c>
      <c r="B2" s="184"/>
      <c r="C2" s="184"/>
      <c r="D2" s="185"/>
    </row>
    <row r="3" spans="1:5" s="113" customFormat="1" ht="39.950000000000003" customHeight="1" thickBot="1" x14ac:dyDescent="0.3">
      <c r="A3" s="204" t="s">
        <v>46</v>
      </c>
      <c r="B3" s="206" t="s">
        <v>47</v>
      </c>
      <c r="C3" s="207"/>
      <c r="D3" s="208"/>
      <c r="E3" s="209"/>
    </row>
    <row r="4" spans="1:5" s="113" customFormat="1" ht="39.950000000000003" customHeight="1" thickBot="1" x14ac:dyDescent="0.3">
      <c r="A4" s="205"/>
      <c r="B4" s="114" t="s">
        <v>48</v>
      </c>
      <c r="C4" s="115" t="s">
        <v>49</v>
      </c>
      <c r="D4" s="116" t="s">
        <v>50</v>
      </c>
      <c r="E4" s="209"/>
    </row>
    <row r="5" spans="1:5" s="113" customFormat="1" ht="39.950000000000003" customHeight="1" thickBot="1" x14ac:dyDescent="0.3">
      <c r="A5" s="210" t="s">
        <v>51</v>
      </c>
      <c r="B5" s="117" t="s">
        <v>52</v>
      </c>
      <c r="C5" s="95" t="s">
        <v>53</v>
      </c>
      <c r="D5" s="118">
        <v>3</v>
      </c>
    </row>
    <row r="6" spans="1:5" s="113" customFormat="1" ht="39.950000000000003" customHeight="1" thickTop="1" thickBot="1" x14ac:dyDescent="0.3">
      <c r="A6" s="211"/>
      <c r="B6" s="119" t="s">
        <v>54</v>
      </c>
      <c r="C6" s="97" t="s">
        <v>55</v>
      </c>
      <c r="D6" s="120">
        <v>3</v>
      </c>
    </row>
    <row r="7" spans="1:5" s="113" customFormat="1" ht="39.950000000000003" customHeight="1" thickTop="1" thickBot="1" x14ac:dyDescent="0.3">
      <c r="A7" s="211"/>
      <c r="B7" s="119" t="s">
        <v>56</v>
      </c>
      <c r="C7" s="97" t="s">
        <v>53</v>
      </c>
      <c r="D7" s="120">
        <v>2</v>
      </c>
    </row>
    <row r="8" spans="1:5" s="113" customFormat="1" ht="39.950000000000003" customHeight="1" thickTop="1" thickBot="1" x14ac:dyDescent="0.3">
      <c r="A8" s="211"/>
      <c r="B8" s="119" t="s">
        <v>57</v>
      </c>
      <c r="C8" s="97" t="s">
        <v>55</v>
      </c>
      <c r="D8" s="120">
        <v>3</v>
      </c>
    </row>
    <row r="9" spans="1:5" s="113" customFormat="1" ht="39.950000000000003" customHeight="1" thickTop="1" thickBot="1" x14ac:dyDescent="0.3">
      <c r="A9" s="212"/>
      <c r="B9" s="121" t="s">
        <v>58</v>
      </c>
      <c r="C9" s="122" t="s">
        <v>59</v>
      </c>
      <c r="D9" s="123">
        <v>2</v>
      </c>
    </row>
    <row r="10" spans="1:5" s="113" customFormat="1" ht="39.950000000000003" customHeight="1" thickBot="1" x14ac:dyDescent="0.3">
      <c r="A10" s="198" t="s">
        <v>60</v>
      </c>
      <c r="B10" s="117" t="s">
        <v>61</v>
      </c>
      <c r="C10" s="95" t="s">
        <v>53</v>
      </c>
      <c r="D10" s="118">
        <v>18</v>
      </c>
    </row>
    <row r="11" spans="1:5" s="113" customFormat="1" ht="39.950000000000003" customHeight="1" thickTop="1" thickBot="1" x14ac:dyDescent="0.3">
      <c r="A11" s="199"/>
      <c r="B11" s="124" t="s">
        <v>62</v>
      </c>
      <c r="C11" s="97" t="s">
        <v>53</v>
      </c>
      <c r="D11" s="120">
        <v>2</v>
      </c>
    </row>
    <row r="12" spans="1:5" s="113" customFormat="1" ht="39.950000000000003" customHeight="1" thickTop="1" thickBot="1" x14ac:dyDescent="0.3">
      <c r="A12" s="199"/>
      <c r="B12" s="124" t="s">
        <v>63</v>
      </c>
      <c r="C12" s="97" t="s">
        <v>53</v>
      </c>
      <c r="D12" s="120">
        <v>3</v>
      </c>
    </row>
    <row r="13" spans="1:5" s="113" customFormat="1" ht="39.950000000000003" customHeight="1" thickTop="1" thickBot="1" x14ac:dyDescent="0.3">
      <c r="A13" s="213"/>
      <c r="B13" s="159" t="s">
        <v>102</v>
      </c>
      <c r="C13" s="160" t="s">
        <v>103</v>
      </c>
      <c r="D13" s="161">
        <v>2</v>
      </c>
    </row>
    <row r="14" spans="1:5" s="113" customFormat="1" ht="39.950000000000003" customHeight="1" thickTop="1" thickBot="1" x14ac:dyDescent="0.3">
      <c r="A14" s="200"/>
      <c r="B14" s="121" t="s">
        <v>67</v>
      </c>
      <c r="C14" s="122" t="s">
        <v>104</v>
      </c>
      <c r="D14" s="123">
        <v>3</v>
      </c>
    </row>
    <row r="15" spans="1:5" s="113" customFormat="1" ht="39.950000000000003" customHeight="1" thickBot="1" x14ac:dyDescent="0.3">
      <c r="A15" s="198" t="s">
        <v>64</v>
      </c>
      <c r="B15" s="125" t="s">
        <v>65</v>
      </c>
      <c r="C15" s="95" t="s">
        <v>66</v>
      </c>
      <c r="D15" s="118">
        <v>1</v>
      </c>
    </row>
    <row r="16" spans="1:5" s="113" customFormat="1" ht="39.950000000000003" customHeight="1" thickTop="1" thickBot="1" x14ac:dyDescent="0.3">
      <c r="A16" s="199"/>
      <c r="B16" s="124" t="s">
        <v>67</v>
      </c>
      <c r="C16" s="97" t="s">
        <v>53</v>
      </c>
      <c r="D16" s="120">
        <v>2</v>
      </c>
    </row>
    <row r="17" spans="1:7" s="113" customFormat="1" ht="39.950000000000003" customHeight="1" thickTop="1" thickBot="1" x14ac:dyDescent="0.3">
      <c r="A17" s="199"/>
      <c r="B17" s="124" t="s">
        <v>68</v>
      </c>
      <c r="C17" s="97" t="s">
        <v>53</v>
      </c>
      <c r="D17" s="120">
        <v>2</v>
      </c>
    </row>
    <row r="18" spans="1:7" s="113" customFormat="1" ht="39.950000000000003" customHeight="1" thickTop="1" thickBot="1" x14ac:dyDescent="0.3">
      <c r="A18" s="200"/>
      <c r="B18" s="126" t="s">
        <v>69</v>
      </c>
      <c r="C18" s="99" t="s">
        <v>55</v>
      </c>
      <c r="D18" s="127">
        <v>2</v>
      </c>
    </row>
    <row r="19" spans="1:7" s="113" customFormat="1" ht="39.950000000000003" customHeight="1" thickBot="1" x14ac:dyDescent="0.3">
      <c r="A19" s="198" t="s">
        <v>70</v>
      </c>
      <c r="B19" s="125" t="s">
        <v>71</v>
      </c>
      <c r="C19" s="95" t="s">
        <v>72</v>
      </c>
      <c r="D19" s="118">
        <v>2</v>
      </c>
    </row>
    <row r="20" spans="1:7" ht="39.950000000000003" customHeight="1" thickTop="1" thickBot="1" x14ac:dyDescent="0.3">
      <c r="A20" s="200"/>
      <c r="B20" s="126" t="s">
        <v>73</v>
      </c>
      <c r="C20" s="99" t="s">
        <v>74</v>
      </c>
      <c r="D20" s="127">
        <v>1</v>
      </c>
    </row>
    <row r="23" spans="1:7" ht="11.25" customHeight="1" thickBot="1" x14ac:dyDescent="0.3"/>
    <row r="24" spans="1:7" hidden="1" x14ac:dyDescent="0.25"/>
    <row r="25" spans="1:7" ht="43.5" customHeight="1" thickBot="1" x14ac:dyDescent="0.3">
      <c r="A25" s="201" t="s">
        <v>105</v>
      </c>
      <c r="B25" s="202"/>
      <c r="C25" s="202"/>
      <c r="D25" s="202"/>
      <c r="E25" s="202"/>
      <c r="F25" s="202"/>
      <c r="G25" s="203"/>
    </row>
    <row r="26" spans="1:7" ht="24.95" customHeight="1" thickBot="1" x14ac:dyDescent="0.3">
      <c r="A26" s="214" t="s">
        <v>75</v>
      </c>
      <c r="B26" s="217" t="s">
        <v>76</v>
      </c>
      <c r="C26" s="218"/>
      <c r="D26" s="218"/>
      <c r="E26" s="218"/>
      <c r="F26" s="218"/>
      <c r="G26" s="219"/>
    </row>
    <row r="27" spans="1:7" ht="24.95" customHeight="1" thickBot="1" x14ac:dyDescent="0.3">
      <c r="A27" s="215"/>
      <c r="B27" s="217" t="s">
        <v>83</v>
      </c>
      <c r="C27" s="218"/>
      <c r="D27" s="220" t="s">
        <v>84</v>
      </c>
      <c r="E27" s="220"/>
      <c r="F27" s="220" t="s">
        <v>85</v>
      </c>
      <c r="G27" s="221"/>
    </row>
    <row r="28" spans="1:7" ht="24.95" customHeight="1" thickBot="1" x14ac:dyDescent="0.3">
      <c r="A28" s="216"/>
      <c r="B28" s="128" t="s">
        <v>77</v>
      </c>
      <c r="C28" s="129" t="s">
        <v>78</v>
      </c>
      <c r="D28" s="129" t="s">
        <v>77</v>
      </c>
      <c r="E28" s="129" t="s">
        <v>78</v>
      </c>
      <c r="F28" s="129" t="s">
        <v>77</v>
      </c>
      <c r="G28" s="130" t="s">
        <v>78</v>
      </c>
    </row>
    <row r="29" spans="1:7" ht="24.95" customHeight="1" thickBot="1" x14ac:dyDescent="0.3">
      <c r="A29" s="133" t="s">
        <v>79</v>
      </c>
      <c r="B29" s="134">
        <v>2</v>
      </c>
      <c r="C29" s="135">
        <v>0</v>
      </c>
      <c r="D29" s="95">
        <v>0</v>
      </c>
      <c r="E29" s="95">
        <v>0</v>
      </c>
      <c r="F29" s="95">
        <v>0</v>
      </c>
      <c r="G29" s="118">
        <v>0</v>
      </c>
    </row>
    <row r="30" spans="1:7" ht="24.95" customHeight="1" thickTop="1" thickBot="1" x14ac:dyDescent="0.3">
      <c r="A30" s="136" t="s">
        <v>80</v>
      </c>
      <c r="B30" s="137">
        <v>10</v>
      </c>
      <c r="C30" s="97">
        <v>2</v>
      </c>
      <c r="D30" s="97">
        <v>0</v>
      </c>
      <c r="E30" s="97">
        <v>0</v>
      </c>
      <c r="F30" s="97">
        <v>0</v>
      </c>
      <c r="G30" s="120">
        <v>0</v>
      </c>
    </row>
    <row r="31" spans="1:7" ht="24.95" customHeight="1" thickTop="1" thickBot="1" x14ac:dyDescent="0.3">
      <c r="A31" s="136" t="s">
        <v>81</v>
      </c>
      <c r="B31" s="138">
        <v>11</v>
      </c>
      <c r="C31" s="97">
        <v>11</v>
      </c>
      <c r="D31" s="97">
        <v>0</v>
      </c>
      <c r="E31" s="97">
        <v>0</v>
      </c>
      <c r="F31" s="97">
        <v>0</v>
      </c>
      <c r="G31" s="120">
        <v>0</v>
      </c>
    </row>
    <row r="32" spans="1:7" ht="24.95" customHeight="1" thickTop="1" thickBot="1" x14ac:dyDescent="0.3">
      <c r="A32" s="139" t="s">
        <v>82</v>
      </c>
      <c r="B32" s="140">
        <v>10</v>
      </c>
      <c r="C32" s="99">
        <v>6</v>
      </c>
      <c r="D32" s="99">
        <v>0</v>
      </c>
      <c r="E32" s="99">
        <v>0</v>
      </c>
      <c r="F32" s="99">
        <v>0</v>
      </c>
      <c r="G32" s="127">
        <v>0</v>
      </c>
    </row>
    <row r="35" spans="1:12" ht="16.5" thickBot="1" x14ac:dyDescent="0.3"/>
    <row r="36" spans="1:12" ht="45.75" customHeight="1" thickBot="1" x14ac:dyDescent="0.3">
      <c r="A36" s="183" t="s">
        <v>107</v>
      </c>
      <c r="B36" s="184"/>
      <c r="C36" s="184"/>
      <c r="D36" s="184"/>
      <c r="E36" s="184"/>
      <c r="F36" s="184"/>
      <c r="G36" s="185"/>
    </row>
    <row r="37" spans="1:12" ht="27" customHeight="1" thickBot="1" x14ac:dyDescent="0.3">
      <c r="A37" s="214" t="s">
        <v>86</v>
      </c>
      <c r="B37" s="214" t="s">
        <v>87</v>
      </c>
      <c r="C37" s="228" t="s">
        <v>88</v>
      </c>
      <c r="D37" s="229"/>
      <c r="E37" s="230"/>
      <c r="F37" s="214" t="s">
        <v>89</v>
      </c>
      <c r="G37" s="214" t="s">
        <v>90</v>
      </c>
    </row>
    <row r="38" spans="1:12" ht="37.5" customHeight="1" thickBot="1" x14ac:dyDescent="0.3">
      <c r="A38" s="216"/>
      <c r="B38" s="216"/>
      <c r="C38" s="131" t="s">
        <v>91</v>
      </c>
      <c r="D38" s="132" t="s">
        <v>77</v>
      </c>
      <c r="E38" s="131" t="s">
        <v>78</v>
      </c>
      <c r="F38" s="216"/>
      <c r="G38" s="216"/>
    </row>
    <row r="39" spans="1:12" ht="35.1" customHeight="1" thickBot="1" x14ac:dyDescent="0.3">
      <c r="A39" s="141">
        <v>2026</v>
      </c>
      <c r="B39" s="142">
        <v>47</v>
      </c>
      <c r="C39" s="142">
        <v>46</v>
      </c>
      <c r="D39" s="142">
        <v>33</v>
      </c>
      <c r="E39" s="142">
        <v>13</v>
      </c>
      <c r="F39" s="143">
        <v>45.7</v>
      </c>
      <c r="G39" s="143">
        <v>15.8</v>
      </c>
    </row>
    <row r="40" spans="1:12" ht="35.1" customHeight="1" thickTop="1" thickBot="1" x14ac:dyDescent="0.3">
      <c r="A40" s="144">
        <v>2027</v>
      </c>
      <c r="B40" s="145"/>
      <c r="C40" s="146">
        <v>0</v>
      </c>
      <c r="D40" s="146">
        <v>0</v>
      </c>
      <c r="E40" s="146">
        <v>0</v>
      </c>
      <c r="F40" s="147">
        <v>0</v>
      </c>
      <c r="G40" s="147">
        <v>0</v>
      </c>
    </row>
    <row r="41" spans="1:12" ht="35.1" customHeight="1" thickTop="1" thickBot="1" x14ac:dyDescent="0.3">
      <c r="A41" s="148">
        <v>2028</v>
      </c>
      <c r="B41" s="149"/>
      <c r="C41" s="150">
        <v>0</v>
      </c>
      <c r="D41" s="150">
        <v>0</v>
      </c>
      <c r="E41" s="150">
        <v>0</v>
      </c>
      <c r="F41" s="151">
        <v>0</v>
      </c>
      <c r="G41" s="151">
        <v>0</v>
      </c>
    </row>
    <row r="44" spans="1:12" ht="16.5" thickBot="1" x14ac:dyDescent="0.3"/>
    <row r="45" spans="1:12" ht="42" customHeight="1" thickBot="1" x14ac:dyDescent="0.3">
      <c r="A45" s="183" t="s">
        <v>108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5"/>
    </row>
    <row r="46" spans="1:12" ht="39.75" customHeight="1" x14ac:dyDescent="0.25">
      <c r="A46" s="231" t="s">
        <v>46</v>
      </c>
      <c r="B46" s="224" t="s">
        <v>92</v>
      </c>
      <c r="C46" s="224"/>
      <c r="D46" s="224" t="s">
        <v>93</v>
      </c>
      <c r="E46" s="224"/>
      <c r="F46" s="222" t="s">
        <v>94</v>
      </c>
      <c r="G46" s="223"/>
      <c r="H46" s="222" t="s">
        <v>95</v>
      </c>
      <c r="I46" s="223"/>
      <c r="J46" s="224" t="s">
        <v>96</v>
      </c>
      <c r="K46" s="224" t="s">
        <v>97</v>
      </c>
      <c r="L46" s="226" t="s">
        <v>98</v>
      </c>
    </row>
    <row r="47" spans="1:12" ht="63.75" thickBot="1" x14ac:dyDescent="0.3">
      <c r="A47" s="232"/>
      <c r="B47" s="152" t="s">
        <v>99</v>
      </c>
      <c r="C47" s="152" t="s">
        <v>100</v>
      </c>
      <c r="D47" s="152" t="s">
        <v>99</v>
      </c>
      <c r="E47" s="152" t="s">
        <v>101</v>
      </c>
      <c r="F47" s="152" t="s">
        <v>99</v>
      </c>
      <c r="G47" s="152" t="s">
        <v>101</v>
      </c>
      <c r="H47" s="152" t="s">
        <v>99</v>
      </c>
      <c r="I47" s="152" t="s">
        <v>101</v>
      </c>
      <c r="J47" s="225"/>
      <c r="K47" s="225"/>
      <c r="L47" s="227"/>
    </row>
    <row r="48" spans="1:12" ht="24.95" customHeight="1" thickBot="1" x14ac:dyDescent="0.3">
      <c r="A48" s="101">
        <v>2026</v>
      </c>
      <c r="B48" s="153">
        <v>0</v>
      </c>
      <c r="C48" s="153">
        <v>3</v>
      </c>
      <c r="D48" s="153">
        <v>1</v>
      </c>
      <c r="E48" s="153">
        <v>0</v>
      </c>
      <c r="F48" s="153">
        <v>1</v>
      </c>
      <c r="G48" s="153">
        <v>0</v>
      </c>
      <c r="H48" s="153">
        <v>0</v>
      </c>
      <c r="I48" s="153">
        <v>0</v>
      </c>
      <c r="J48" s="153">
        <v>5</v>
      </c>
      <c r="K48" s="153">
        <v>5</v>
      </c>
      <c r="L48" s="154">
        <v>0</v>
      </c>
    </row>
    <row r="49" spans="1:12" ht="24.95" customHeight="1" thickTop="1" thickBot="1" x14ac:dyDescent="0.3">
      <c r="A49" s="103">
        <v>2027</v>
      </c>
      <c r="B49" s="155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6">
        <v>0</v>
      </c>
    </row>
    <row r="50" spans="1:12" ht="24.95" customHeight="1" thickTop="1" thickBot="1" x14ac:dyDescent="0.3">
      <c r="A50" s="105">
        <v>2028</v>
      </c>
      <c r="B50" s="157">
        <v>0</v>
      </c>
      <c r="C50" s="157">
        <v>0</v>
      </c>
      <c r="D50" s="157">
        <v>0</v>
      </c>
      <c r="E50" s="157">
        <v>0</v>
      </c>
      <c r="F50" s="157">
        <v>0</v>
      </c>
      <c r="G50" s="157">
        <v>0</v>
      </c>
      <c r="H50" s="157">
        <v>0</v>
      </c>
      <c r="I50" s="157">
        <v>0</v>
      </c>
      <c r="J50" s="157">
        <v>0</v>
      </c>
      <c r="K50" s="157">
        <v>0</v>
      </c>
      <c r="L50" s="158">
        <v>0</v>
      </c>
    </row>
  </sheetData>
  <mergeCells count="29">
    <mergeCell ref="H46:I46"/>
    <mergeCell ref="J46:J47"/>
    <mergeCell ref="K46:K47"/>
    <mergeCell ref="L46:L47"/>
    <mergeCell ref="A37:A38"/>
    <mergeCell ref="B37:B38"/>
    <mergeCell ref="C37:E37"/>
    <mergeCell ref="F37:F38"/>
    <mergeCell ref="G37:G38"/>
    <mergeCell ref="A46:A47"/>
    <mergeCell ref="B46:C46"/>
    <mergeCell ref="D46:E46"/>
    <mergeCell ref="F46:G46"/>
    <mergeCell ref="A15:A18"/>
    <mergeCell ref="A2:D2"/>
    <mergeCell ref="A25:G25"/>
    <mergeCell ref="A36:G36"/>
    <mergeCell ref="A45:L45"/>
    <mergeCell ref="A3:A4"/>
    <mergeCell ref="B3:D3"/>
    <mergeCell ref="E3:E4"/>
    <mergeCell ref="A5:A9"/>
    <mergeCell ref="A10:A14"/>
    <mergeCell ref="A19:A20"/>
    <mergeCell ref="A26:A28"/>
    <mergeCell ref="B26:G26"/>
    <mergeCell ref="B27:C27"/>
    <mergeCell ref="D27:E27"/>
    <mergeCell ref="F27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Realizimi dhe struktura e shpen</vt:lpstr>
      <vt:lpstr>Thesari</vt:lpstr>
      <vt:lpstr>Burimet Njerezore</vt:lpstr>
      <vt:lpstr>'Realizimi dhe struktura e shpen'!Print_Area</vt:lpstr>
    </vt:vector>
  </TitlesOfParts>
  <Company>AKSHI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Petrit</dc:creator>
  <cp:lastModifiedBy>User</cp:lastModifiedBy>
  <cp:lastPrinted>2026-08-05T08:27:54Z</cp:lastPrinted>
  <dcterms:created xsi:type="dcterms:W3CDTF">2026-07-09T08:23:44Z</dcterms:created>
  <dcterms:modified xsi:type="dcterms:W3CDTF">2026-10-14T10:16:43Z</dcterms:modified>
</cp:coreProperties>
</file>